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0" yWindow="-90" windowWidth="23235" windowHeight="12435"/>
  </bookViews>
  <sheets>
    <sheet name="Sheet1" sheetId="1" r:id="rId1"/>
    <sheet name="Sheet 2" sheetId="7" r:id="rId2"/>
  </sheets>
  <definedNames>
    <definedName name="_xlnm.Print_Area" localSheetId="0">Sheet1!$A$1:$Q$36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7" l="1"/>
  <c r="D2" i="7"/>
  <c r="G11" i="1" l="1"/>
  <c r="G9" i="1"/>
  <c r="H16" i="1"/>
  <c r="H17" i="1"/>
  <c r="F11" i="1"/>
  <c r="F9" i="1"/>
  <c r="E9" i="1" s="1"/>
  <c r="F6" i="1"/>
  <c r="J27" i="1" l="1"/>
  <c r="I28" i="1"/>
  <c r="J25" i="1"/>
  <c r="J24" i="1"/>
  <c r="Q21" i="1"/>
  <c r="O21" i="1"/>
  <c r="M21" i="1"/>
  <c r="I21" i="1"/>
  <c r="D21" i="1"/>
  <c r="C21" i="1"/>
  <c r="P20" i="1"/>
  <c r="P21" i="1" s="1"/>
  <c r="K19" i="1"/>
  <c r="K21" i="1" s="1"/>
  <c r="O18" i="1"/>
  <c r="M18" i="1"/>
  <c r="I18" i="1"/>
  <c r="D18" i="1"/>
  <c r="C18" i="1"/>
  <c r="H19" i="1"/>
  <c r="H18" i="1"/>
  <c r="O14" i="1"/>
  <c r="M14" i="1"/>
  <c r="I14" i="1"/>
  <c r="D14" i="1"/>
  <c r="C14" i="1"/>
  <c r="Q12" i="1"/>
  <c r="Q13" i="1" s="1"/>
  <c r="P12" i="1"/>
  <c r="N11" i="1"/>
  <c r="N12" i="1" s="1"/>
  <c r="N10" i="1"/>
  <c r="D10" i="1"/>
  <c r="C10" i="1"/>
  <c r="I10" i="1"/>
  <c r="H8" i="1"/>
  <c r="Q7" i="1"/>
  <c r="Q8" i="1" s="1"/>
  <c r="Q9" i="1" s="1"/>
  <c r="P7" i="1"/>
  <c r="P8" i="1" s="1"/>
  <c r="O7" i="1"/>
  <c r="M7" i="1"/>
  <c r="K7" i="1"/>
  <c r="K8" i="1" s="1"/>
  <c r="K9" i="1" s="1"/>
  <c r="K11" i="1" s="1"/>
  <c r="B7" i="1"/>
  <c r="F7" i="1" s="1"/>
  <c r="G6" i="1"/>
  <c r="L6" i="1"/>
  <c r="E6" i="1"/>
  <c r="J6" i="1" l="1"/>
  <c r="R6" i="1" s="1"/>
  <c r="Q16" i="1"/>
  <c r="Q14" i="1"/>
  <c r="P13" i="1"/>
  <c r="P14" i="1" s="1"/>
  <c r="P15" i="1" s="1"/>
  <c r="P16" i="1" s="1"/>
  <c r="P17" i="1" s="1"/>
  <c r="P18" i="1" s="1"/>
  <c r="C23" i="1"/>
  <c r="B8" i="1"/>
  <c r="D23" i="1"/>
  <c r="I23" i="1"/>
  <c r="H9" i="1"/>
  <c r="H10" i="1" s="1"/>
  <c r="J9" i="1"/>
  <c r="R9" i="1" s="1"/>
  <c r="G7" i="1"/>
  <c r="J7" i="1" s="1"/>
  <c r="R7" i="1" s="1"/>
  <c r="Q10" i="1"/>
  <c r="H20" i="1"/>
  <c r="H21" i="1" s="1"/>
  <c r="N13" i="1"/>
  <c r="N15" i="1" s="1"/>
  <c r="K12" i="1"/>
  <c r="K13" i="1" s="1"/>
  <c r="K15" i="1" s="1"/>
  <c r="K14" i="1"/>
  <c r="M10" i="1"/>
  <c r="M23" i="1" s="1"/>
  <c r="O10" i="1"/>
  <c r="O23" i="1" s="1"/>
  <c r="P9" i="1"/>
  <c r="P10" i="1" s="1"/>
  <c r="H11" i="1"/>
  <c r="Q15" i="1"/>
  <c r="Q18" i="1" s="1"/>
  <c r="K10" i="1"/>
  <c r="M8" i="1"/>
  <c r="M9" i="1" s="1"/>
  <c r="O8" i="1"/>
  <c r="O9" i="1" s="1"/>
  <c r="L11" i="1"/>
  <c r="B10" i="1"/>
  <c r="B12" i="1"/>
  <c r="J26" i="1"/>
  <c r="G8" i="1" l="1"/>
  <c r="G10" i="1" s="1"/>
  <c r="F8" i="1"/>
  <c r="F10" i="1" s="1"/>
  <c r="L8" i="1"/>
  <c r="L10" i="1" s="1"/>
  <c r="G12" i="1"/>
  <c r="F12" i="1"/>
  <c r="L12" i="1" s="1"/>
  <c r="Q23" i="1"/>
  <c r="Q28" i="1" s="1"/>
  <c r="H32" i="7" s="1"/>
  <c r="E11" i="1"/>
  <c r="J11" i="1" s="1"/>
  <c r="P23" i="1"/>
  <c r="H12" i="1"/>
  <c r="H13" i="1" s="1"/>
  <c r="B13" i="1"/>
  <c r="B14" i="1" s="1"/>
  <c r="K16" i="1"/>
  <c r="K18" i="1"/>
  <c r="K23" i="1" s="1"/>
  <c r="N16" i="1"/>
  <c r="N17" i="1" s="1"/>
  <c r="N19" i="1" s="1"/>
  <c r="N14" i="1"/>
  <c r="E8" i="1"/>
  <c r="G13" i="1" l="1"/>
  <c r="G14" i="1" s="1"/>
  <c r="F13" i="1"/>
  <c r="F14" i="1" s="1"/>
  <c r="N20" i="1"/>
  <c r="N21" i="1" s="1"/>
  <c r="N18" i="1"/>
  <c r="E12" i="1"/>
  <c r="H14" i="1"/>
  <c r="H23" i="1" s="1"/>
  <c r="R11" i="1"/>
  <c r="B15" i="1"/>
  <c r="E10" i="1"/>
  <c r="J8" i="1"/>
  <c r="G15" i="1" l="1"/>
  <c r="F15" i="1"/>
  <c r="N23" i="1"/>
  <c r="L13" i="1"/>
  <c r="L14" i="1" s="1"/>
  <c r="R8" i="1"/>
  <c r="J10" i="1"/>
  <c r="E13" i="1"/>
  <c r="J13" i="1" s="1"/>
  <c r="R13" i="1" s="1"/>
  <c r="B16" i="1"/>
  <c r="J15" i="1"/>
  <c r="E14" i="1"/>
  <c r="J12" i="1"/>
  <c r="G16" i="1" l="1"/>
  <c r="F16" i="1"/>
  <c r="R15" i="1"/>
  <c r="B17" i="1"/>
  <c r="F17" i="1" s="1"/>
  <c r="E16" i="1"/>
  <c r="B18" i="1"/>
  <c r="R12" i="1"/>
  <c r="J14" i="1"/>
  <c r="B19" i="1" l="1"/>
  <c r="G17" i="1"/>
  <c r="J16" i="1"/>
  <c r="L16" i="1"/>
  <c r="F18" i="1"/>
  <c r="E17" i="1"/>
  <c r="E18" i="1" s="1"/>
  <c r="L17" i="1"/>
  <c r="G18" i="1"/>
  <c r="B20" i="1"/>
  <c r="B21" i="1"/>
  <c r="B23" i="1" s="1"/>
  <c r="G20" i="1" l="1"/>
  <c r="F20" i="1"/>
  <c r="G19" i="1"/>
  <c r="F19" i="1"/>
  <c r="E19" i="1" s="1"/>
  <c r="J19" i="1"/>
  <c r="G21" i="1"/>
  <c r="G23" i="1" s="1"/>
  <c r="L20" i="1"/>
  <c r="E20" i="1"/>
  <c r="E21" i="1" s="1"/>
  <c r="E23" i="1" s="1"/>
  <c r="J29" i="1" s="1"/>
  <c r="F21" i="1"/>
  <c r="F23" i="1" s="1"/>
  <c r="L19" i="1"/>
  <c r="J17" i="1"/>
  <c r="R17" i="1" s="1"/>
  <c r="L18" i="1"/>
  <c r="R16" i="1"/>
  <c r="J20" i="1" l="1"/>
  <c r="R20" i="1" s="1"/>
  <c r="J18" i="1"/>
  <c r="L21" i="1"/>
  <c r="L23" i="1" s="1"/>
  <c r="J21" i="1"/>
  <c r="J23" i="1" s="1"/>
  <c r="J28" i="1" s="1"/>
  <c r="J31" i="1" s="1"/>
  <c r="R19" i="1"/>
  <c r="R23" i="1" s="1"/>
  <c r="S23" i="1" l="1"/>
  <c r="J33" i="1"/>
  <c r="H8" i="7" l="1"/>
  <c r="H12" i="7"/>
  <c r="H7" i="7"/>
  <c r="H13" i="7" l="1"/>
  <c r="H9" i="7" l="1"/>
  <c r="H14" i="7" s="1"/>
  <c r="H25" i="7" l="1"/>
  <c r="H28" i="7" s="1"/>
  <c r="H30" i="7" s="1"/>
  <c r="H15" i="7"/>
  <c r="H31" i="7" l="1"/>
  <c r="H37" i="7" l="1"/>
  <c r="H33" i="7"/>
</calcChain>
</file>

<file path=xl/sharedStrings.xml><?xml version="1.0" encoding="utf-8"?>
<sst xmlns="http://schemas.openxmlformats.org/spreadsheetml/2006/main" count="117" uniqueCount="86">
  <si>
    <t>Month</t>
  </si>
  <si>
    <t>Pay</t>
  </si>
  <si>
    <t>NPS Govt Cont</t>
  </si>
  <si>
    <t>D.A.</t>
  </si>
  <si>
    <t>Tr. All.</t>
  </si>
  <si>
    <t>Total</t>
  </si>
  <si>
    <t>P.T.</t>
  </si>
  <si>
    <t xml:space="preserve">HBA (Int.) </t>
  </si>
  <si>
    <t>IT</t>
  </si>
  <si>
    <t>G. Total</t>
  </si>
  <si>
    <t>TOTAL</t>
  </si>
  <si>
    <t>Gross Total Income</t>
  </si>
  <si>
    <t>NET TAXABLE INCOME</t>
  </si>
  <si>
    <t xml:space="preserve">: </t>
  </si>
  <si>
    <t>:</t>
  </si>
  <si>
    <t>Taxable Income</t>
  </si>
  <si>
    <t>Rate of Income Tax</t>
  </si>
  <si>
    <t>Total Tax</t>
  </si>
  <si>
    <t>Nil</t>
  </si>
  <si>
    <t>Total Tax payable</t>
  </si>
  <si>
    <t>Total Tax after rebate</t>
  </si>
  <si>
    <t xml:space="preserve">PAN No.  </t>
  </si>
  <si>
    <t>NPS Emp. Cont.</t>
  </si>
  <si>
    <t>GSLI</t>
  </si>
  <si>
    <t>GPF Sub.</t>
  </si>
  <si>
    <t>CEA</t>
  </si>
  <si>
    <t>Leave Encashment</t>
  </si>
  <si>
    <t>Honorarium</t>
  </si>
  <si>
    <t xml:space="preserve">H.R.A.
</t>
  </si>
  <si>
    <t>Arr. DA (BP+Phd/PP/TA</t>
  </si>
  <si>
    <t>Less(- ) H.R.A.</t>
  </si>
  <si>
    <t>Standard Deduction-Sec. 16(ia)</t>
  </si>
  <si>
    <t>Name &amp; Designation      :</t>
  </si>
  <si>
    <t>PAN No.                         :</t>
  </si>
  <si>
    <t>Surcharge: 10% of the Income Tax, where total taxable income is more than Rs. 1 corore</t>
  </si>
  <si>
    <t>Health &amp; Educational cess 4% of the total of the income tax and surcharge.</t>
  </si>
  <si>
    <t>Balance Tax to be Recovered</t>
  </si>
  <si>
    <t xml:space="preserve">Statement of receipt of </t>
  </si>
  <si>
    <t>Less (-) Employer's Contribution to NPS</t>
  </si>
  <si>
    <t>A</t>
  </si>
  <si>
    <t>Earnings</t>
  </si>
  <si>
    <t>B</t>
  </si>
  <si>
    <t>Deductions</t>
  </si>
  <si>
    <t>Employer's  Contribution to NPS under Section  80CCD (2)</t>
  </si>
  <si>
    <t>Up to Rs. 3,00,000/-</t>
  </si>
  <si>
    <t>Tax payable on taxable income 5%/10%/15%/20%/30%</t>
  </si>
  <si>
    <t xml:space="preserve">Rebate (U/s 87-A) of income tax </t>
  </si>
  <si>
    <t>Less than 60 years</t>
  </si>
  <si>
    <t>Employer's Contribution to NPS</t>
  </si>
  <si>
    <t>Salary Income including HRA</t>
  </si>
  <si>
    <t>Amount (₹)</t>
  </si>
  <si>
    <t>TOTAL TAXABLE INCOME (New Tax Regime u/s 115BAC)</t>
  </si>
  <si>
    <t>Spl.All</t>
  </si>
  <si>
    <t>LIC</t>
  </si>
  <si>
    <t xml:space="preserve">Arrear Pay &amp; Allowances </t>
  </si>
  <si>
    <t>Phd/PP</t>
  </si>
  <si>
    <t>Less ( - )</t>
  </si>
  <si>
    <t>03/24 paid in 04/24</t>
  </si>
  <si>
    <t>04/24</t>
  </si>
  <si>
    <t>05/24</t>
  </si>
  <si>
    <t>06/24</t>
  </si>
  <si>
    <t>07/24</t>
  </si>
  <si>
    <t>08/24</t>
  </si>
  <si>
    <t>09/24</t>
  </si>
  <si>
    <t>10/24</t>
  </si>
  <si>
    <t>11/24</t>
  </si>
  <si>
    <t>12/24</t>
  </si>
  <si>
    <t>01/25</t>
  </si>
  <si>
    <t>02/25</t>
  </si>
  <si>
    <t>Less Tax paid up to November, 2024</t>
  </si>
  <si>
    <t>December,2024</t>
  </si>
  <si>
    <t>January,2025</t>
  </si>
  <si>
    <t>February,2025</t>
  </si>
  <si>
    <t>Balance</t>
  </si>
  <si>
    <t>Rounded to next Ten Rupees</t>
  </si>
  <si>
    <t>Rs. 3,00,000/- to Rs. 7,00,000/-</t>
  </si>
  <si>
    <t>Rs.7,00,000/- to Rs. 10,00,000/-</t>
  </si>
  <si>
    <t>Rs. 10,00,000/- to Rs. 12,00,000/-</t>
  </si>
  <si>
    <t>Rs. 12,00,000/- to Rs. 15,00,000/-</t>
  </si>
  <si>
    <t>Rs. 15,00,000/- onwards</t>
  </si>
  <si>
    <t>SIGNATURE</t>
  </si>
  <si>
    <t>DATE : ……………..</t>
  </si>
  <si>
    <t>NAME</t>
  </si>
  <si>
    <t xml:space="preserve">DESIGNATION </t>
  </si>
  <si>
    <t>Under the Head, Salaries during 2024-2025 (Assessment year 2025-2026)</t>
  </si>
  <si>
    <r>
      <t xml:space="preserve">COMPUTATION OF INCOME TAX FOR THE YEAR </t>
    </r>
    <r>
      <rPr>
        <b/>
        <sz val="10"/>
        <color theme="1"/>
        <rFont val="Arial"/>
        <family val="2"/>
      </rPr>
      <t>2024-2025 (ASSESSMENT YEAR 2025-2026) under New Tax Regime u/s 115BAC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</si>
</sst>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₹&quot;\ #,##0"/>
  </numFmts>
  <fonts count="18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color rgb="FFFF0000"/>
      <name val="Arial Narrow"/>
      <family val="2"/>
    </font>
    <font>
      <sz val="11"/>
      <name val="Arial Narrow"/>
      <family val="2"/>
    </font>
    <font>
      <b/>
      <u/>
      <sz val="12"/>
      <color rgb="FFFF000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color theme="1"/>
      <name val="Roboto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17" fontId="1" fillId="0" borderId="0" xfId="0" applyNumberFormat="1" applyFont="1"/>
    <xf numFmtId="0" fontId="3" fillId="0" borderId="0" xfId="0" applyFont="1"/>
    <xf numFmtId="9" fontId="4" fillId="0" borderId="0" xfId="0" applyNumberFormat="1" applyFont="1"/>
    <xf numFmtId="0" fontId="5" fillId="0" borderId="5" xfId="0" applyFont="1" applyBorder="1" applyAlignment="1">
      <alignment vertical="center"/>
    </xf>
    <xf numFmtId="0" fontId="6" fillId="0" borderId="0" xfId="0" applyFont="1"/>
    <xf numFmtId="17" fontId="2" fillId="0" borderId="0" xfId="0" applyNumberFormat="1" applyFont="1"/>
    <xf numFmtId="0" fontId="2" fillId="0" borderId="0" xfId="0" applyFont="1" applyBorder="1"/>
    <xf numFmtId="17" fontId="2" fillId="0" borderId="0" xfId="0" applyNumberFormat="1" applyFont="1" applyBorder="1"/>
    <xf numFmtId="0" fontId="2" fillId="0" borderId="0" xfId="0" applyFont="1" applyFill="1" applyBorder="1"/>
    <xf numFmtId="0" fontId="7" fillId="0" borderId="0" xfId="0" applyFont="1" applyFill="1" applyBorder="1"/>
    <xf numFmtId="17" fontId="2" fillId="0" borderId="0" xfId="0" applyNumberFormat="1" applyFont="1" applyFill="1" applyBorder="1"/>
    <xf numFmtId="0" fontId="7" fillId="0" borderId="0" xfId="0" applyFont="1"/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2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0" fontId="1" fillId="0" borderId="0" xfId="0" applyFont="1" applyAlignment="1"/>
    <xf numFmtId="0" fontId="11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right" vertical="center" wrapText="1"/>
    </xf>
    <xf numFmtId="1" fontId="9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13" fillId="0" borderId="0" xfId="0" applyFont="1"/>
    <xf numFmtId="164" fontId="8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/>
    </xf>
    <xf numFmtId="164" fontId="0" fillId="0" borderId="0" xfId="0" applyNumberFormat="1" applyAlignment="1">
      <alignment vertical="top"/>
    </xf>
    <xf numFmtId="164" fontId="8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164" fontId="0" fillId="0" borderId="0" xfId="0" applyNumberFormat="1"/>
    <xf numFmtId="164" fontId="14" fillId="0" borderId="0" xfId="0" applyNumberFormat="1" applyFont="1"/>
    <xf numFmtId="0" fontId="9" fillId="0" borderId="6" xfId="0" applyFont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/>
    </xf>
    <xf numFmtId="0" fontId="0" fillId="0" borderId="1" xfId="0" applyBorder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right" vertical="top"/>
    </xf>
    <xf numFmtId="164" fontId="0" fillId="0" borderId="1" xfId="0" applyNumberFormat="1" applyBorder="1"/>
    <xf numFmtId="164" fontId="14" fillId="0" borderId="0" xfId="0" applyNumberFormat="1" applyFont="1" applyBorder="1" applyAlignment="1"/>
    <xf numFmtId="164" fontId="15" fillId="0" borderId="0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wrapText="1"/>
    </xf>
    <xf numFmtId="164" fontId="9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" fontId="0" fillId="0" borderId="0" xfId="0" applyNumberFormat="1"/>
    <xf numFmtId="0" fontId="16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 wrapText="1"/>
    </xf>
    <xf numFmtId="0" fontId="11" fillId="0" borderId="6" xfId="0" applyFont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9" fontId="0" fillId="0" borderId="2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view="pageBreakPreview" zoomScale="110" zoomScaleSheetLayoutView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B23" sqref="AA23:AB23"/>
    </sheetView>
  </sheetViews>
  <sheetFormatPr defaultColWidth="9.140625" defaultRowHeight="12.75"/>
  <cols>
    <col min="1" max="1" width="7" style="1" customWidth="1"/>
    <col min="2" max="2" width="7.85546875" style="1" customWidth="1"/>
    <col min="3" max="3" width="4.7109375" style="1" customWidth="1"/>
    <col min="4" max="4" width="3.85546875" style="1" customWidth="1"/>
    <col min="5" max="5" width="6.85546875" style="1" customWidth="1"/>
    <col min="6" max="6" width="6.7109375" style="1" customWidth="1"/>
    <col min="7" max="7" width="7.28515625" style="1" customWidth="1"/>
    <col min="8" max="8" width="5.85546875" style="1" customWidth="1"/>
    <col min="9" max="9" width="7.28515625" style="1" customWidth="1"/>
    <col min="10" max="10" width="8" style="1" customWidth="1"/>
    <col min="11" max="11" width="5.42578125" style="1" customWidth="1"/>
    <col min="12" max="12" width="7" style="1" customWidth="1"/>
    <col min="13" max="13" width="5" style="1" customWidth="1"/>
    <col min="14" max="14" width="3.85546875" style="1" customWidth="1"/>
    <col min="15" max="15" width="4.42578125" style="1" customWidth="1"/>
    <col min="16" max="16" width="5.42578125" style="1" customWidth="1"/>
    <col min="17" max="17" width="6.7109375" style="1" customWidth="1"/>
    <col min="18" max="19" width="9.28515625" style="1" bestFit="1" customWidth="1"/>
    <col min="20" max="16384" width="9.140625" style="1"/>
  </cols>
  <sheetData>
    <row r="1" spans="1:18" ht="21" customHeight="1">
      <c r="A1" s="94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8" ht="21" customHeight="1">
      <c r="A2" s="94" t="s">
        <v>84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8" ht="15" customHeight="1">
      <c r="A3" s="19" t="s">
        <v>21</v>
      </c>
      <c r="B3" s="3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2"/>
    </row>
    <row r="4" spans="1:18" ht="10.5" customHeight="1">
      <c r="Q4" s="4"/>
      <c r="R4" s="2"/>
    </row>
    <row r="5" spans="1:18" ht="43.5" customHeight="1">
      <c r="A5" s="45" t="s">
        <v>0</v>
      </c>
      <c r="B5" s="45" t="s">
        <v>1</v>
      </c>
      <c r="C5" s="45" t="s">
        <v>55</v>
      </c>
      <c r="D5" s="45" t="s">
        <v>52</v>
      </c>
      <c r="E5" s="45" t="s">
        <v>2</v>
      </c>
      <c r="F5" s="45" t="s">
        <v>3</v>
      </c>
      <c r="G5" s="45" t="s">
        <v>28</v>
      </c>
      <c r="H5" s="45" t="s">
        <v>4</v>
      </c>
      <c r="I5" s="45" t="s">
        <v>29</v>
      </c>
      <c r="J5" s="46" t="s">
        <v>5</v>
      </c>
      <c r="K5" s="45" t="s">
        <v>6</v>
      </c>
      <c r="L5" s="45" t="s">
        <v>22</v>
      </c>
      <c r="M5" s="45" t="s">
        <v>24</v>
      </c>
      <c r="N5" s="45" t="s">
        <v>23</v>
      </c>
      <c r="O5" s="45" t="s">
        <v>53</v>
      </c>
      <c r="P5" s="45" t="s">
        <v>7</v>
      </c>
      <c r="Q5" s="45" t="s">
        <v>8</v>
      </c>
    </row>
    <row r="6" spans="1:18" ht="38.25">
      <c r="A6" s="47" t="s">
        <v>57</v>
      </c>
      <c r="B6" s="48"/>
      <c r="C6" s="48">
        <v>0</v>
      </c>
      <c r="D6" s="48">
        <v>0</v>
      </c>
      <c r="E6" s="48">
        <f t="shared" ref="E6:E8" si="0">ROUND(((B6+F6)*14%),0)</f>
        <v>0</v>
      </c>
      <c r="F6" s="68">
        <f>ROUND(((B6)*46%),0)</f>
        <v>0</v>
      </c>
      <c r="G6" s="49">
        <f t="shared" ref="G6:G7" si="1">ROUND(((B6)*18%),0)</f>
        <v>0</v>
      </c>
      <c r="H6" s="48"/>
      <c r="I6" s="48">
        <v>0</v>
      </c>
      <c r="J6" s="50">
        <f>B6+C6+D6+E6+F6+G6+H6+I6</f>
        <v>0</v>
      </c>
      <c r="K6" s="48"/>
      <c r="L6" s="48">
        <f>ROUND(((B6+F6)*10%),0)</f>
        <v>0</v>
      </c>
      <c r="M6" s="48">
        <v>0</v>
      </c>
      <c r="N6" s="48"/>
      <c r="O6" s="48">
        <v>0</v>
      </c>
      <c r="P6" s="48">
        <v>0</v>
      </c>
      <c r="Q6" s="48"/>
      <c r="R6" s="51">
        <f>J6-E6</f>
        <v>0</v>
      </c>
    </row>
    <row r="7" spans="1:18" ht="24.95" customHeight="1">
      <c r="A7" s="52" t="s">
        <v>58</v>
      </c>
      <c r="B7" s="48">
        <f>B6</f>
        <v>0</v>
      </c>
      <c r="C7" s="48">
        <v>0</v>
      </c>
      <c r="D7" s="48">
        <v>0</v>
      </c>
      <c r="E7" s="121"/>
      <c r="F7" s="121">
        <f>ROUND(((B7)*50%),0)</f>
        <v>0</v>
      </c>
      <c r="G7" s="122">
        <f t="shared" si="1"/>
        <v>0</v>
      </c>
      <c r="H7" s="121"/>
      <c r="I7" s="121"/>
      <c r="J7" s="50">
        <f t="shared" ref="J7:J9" si="2">B7+C7+D7+E7+F7+G7+H7+I7</f>
        <v>0</v>
      </c>
      <c r="K7" s="48">
        <f>K6</f>
        <v>0</v>
      </c>
      <c r="L7" s="121"/>
      <c r="M7" s="48">
        <f t="shared" ref="M7:Q9" si="3">M6</f>
        <v>0</v>
      </c>
      <c r="N7" s="48"/>
      <c r="O7" s="48">
        <f t="shared" si="3"/>
        <v>0</v>
      </c>
      <c r="P7" s="48">
        <f t="shared" si="3"/>
        <v>0</v>
      </c>
      <c r="Q7" s="48">
        <f t="shared" si="3"/>
        <v>0</v>
      </c>
      <c r="R7" s="51">
        <f>J7-E7</f>
        <v>0</v>
      </c>
    </row>
    <row r="8" spans="1:18" ht="24.95" customHeight="1">
      <c r="A8" s="52" t="s">
        <v>59</v>
      </c>
      <c r="B8" s="48">
        <f>B7</f>
        <v>0</v>
      </c>
      <c r="C8" s="48">
        <v>0</v>
      </c>
      <c r="D8" s="48">
        <v>0</v>
      </c>
      <c r="E8" s="121">
        <f t="shared" si="0"/>
        <v>0</v>
      </c>
      <c r="F8" s="121">
        <f t="shared" ref="F8:F9" si="4">ROUND(((B8)*50%),0)</f>
        <v>0</v>
      </c>
      <c r="G8" s="122">
        <f>ROUND(((B8)*20%),0)</f>
        <v>0</v>
      </c>
      <c r="H8" s="121">
        <f>H7</f>
        <v>0</v>
      </c>
      <c r="I8" s="121"/>
      <c r="J8" s="50">
        <f t="shared" si="2"/>
        <v>0</v>
      </c>
      <c r="K8" s="48">
        <f>K7</f>
        <v>0</v>
      </c>
      <c r="L8" s="48">
        <f t="shared" ref="L8:L20" si="5">ROUND(((B8+F8)*10%),0)</f>
        <v>0</v>
      </c>
      <c r="M8" s="48">
        <f t="shared" si="3"/>
        <v>0</v>
      </c>
      <c r="N8" s="48"/>
      <c r="O8" s="48">
        <f t="shared" si="3"/>
        <v>0</v>
      </c>
      <c r="P8" s="48">
        <f t="shared" si="3"/>
        <v>0</v>
      </c>
      <c r="Q8" s="48">
        <f t="shared" si="3"/>
        <v>0</v>
      </c>
      <c r="R8" s="51">
        <f t="shared" ref="R8:R9" si="6">J8-E8</f>
        <v>0</v>
      </c>
    </row>
    <row r="9" spans="1:18" ht="24.95" customHeight="1">
      <c r="A9" s="52" t="s">
        <v>60</v>
      </c>
      <c r="B9" s="48"/>
      <c r="C9" s="48">
        <v>0</v>
      </c>
      <c r="D9" s="48">
        <v>0</v>
      </c>
      <c r="E9" s="121">
        <f>ROUND(((B9+F9)*14%),0)</f>
        <v>0</v>
      </c>
      <c r="F9" s="121">
        <f t="shared" si="4"/>
        <v>0</v>
      </c>
      <c r="G9" s="122">
        <f>ROUND(((B9)*20%),0)</f>
        <v>0</v>
      </c>
      <c r="H9" s="121">
        <f>H8</f>
        <v>0</v>
      </c>
      <c r="I9" s="121">
        <v>0</v>
      </c>
      <c r="J9" s="50">
        <f t="shared" si="2"/>
        <v>0</v>
      </c>
      <c r="K9" s="48">
        <f>K8</f>
        <v>0</v>
      </c>
      <c r="L9" s="48"/>
      <c r="M9" s="48">
        <f t="shared" si="3"/>
        <v>0</v>
      </c>
      <c r="N9" s="48"/>
      <c r="O9" s="48">
        <f t="shared" si="3"/>
        <v>0</v>
      </c>
      <c r="P9" s="48">
        <f t="shared" si="3"/>
        <v>0</v>
      </c>
      <c r="Q9" s="48">
        <f>Q8</f>
        <v>0</v>
      </c>
      <c r="R9" s="51">
        <f t="shared" si="6"/>
        <v>0</v>
      </c>
    </row>
    <row r="10" spans="1:18" ht="24.95" customHeight="1">
      <c r="A10" s="53" t="s">
        <v>5</v>
      </c>
      <c r="B10" s="50">
        <f>B6+B7+B8+B9</f>
        <v>0</v>
      </c>
      <c r="C10" s="50">
        <f t="shared" ref="C10:Q10" si="7">C6+C7+C8+C9</f>
        <v>0</v>
      </c>
      <c r="D10" s="50">
        <f t="shared" si="7"/>
        <v>0</v>
      </c>
      <c r="E10" s="50">
        <f t="shared" si="7"/>
        <v>0</v>
      </c>
      <c r="F10" s="50">
        <f t="shared" si="7"/>
        <v>0</v>
      </c>
      <c r="G10" s="50">
        <f t="shared" si="7"/>
        <v>0</v>
      </c>
      <c r="H10" s="50">
        <f t="shared" si="7"/>
        <v>0</v>
      </c>
      <c r="I10" s="50">
        <f t="shared" si="7"/>
        <v>0</v>
      </c>
      <c r="J10" s="50">
        <f t="shared" si="7"/>
        <v>0</v>
      </c>
      <c r="K10" s="50">
        <f t="shared" si="7"/>
        <v>0</v>
      </c>
      <c r="L10" s="50">
        <f t="shared" si="7"/>
        <v>0</v>
      </c>
      <c r="M10" s="50">
        <f t="shared" si="7"/>
        <v>0</v>
      </c>
      <c r="N10" s="50">
        <f t="shared" si="7"/>
        <v>0</v>
      </c>
      <c r="O10" s="50">
        <f t="shared" si="7"/>
        <v>0</v>
      </c>
      <c r="P10" s="50">
        <f t="shared" si="7"/>
        <v>0</v>
      </c>
      <c r="Q10" s="50">
        <f t="shared" si="7"/>
        <v>0</v>
      </c>
    </row>
    <row r="11" spans="1:18" ht="24.95" customHeight="1">
      <c r="A11" s="52" t="s">
        <v>61</v>
      </c>
      <c r="B11" s="54"/>
      <c r="C11" s="48">
        <v>0</v>
      </c>
      <c r="D11" s="48">
        <v>0</v>
      </c>
      <c r="E11" s="48">
        <f t="shared" ref="E11:E13" si="8">ROUND(((B11+F11)*14%),0)</f>
        <v>0</v>
      </c>
      <c r="F11" s="68">
        <f t="shared" ref="F11:F13" si="9">ROUND(((B11)*50%),0)</f>
        <v>0</v>
      </c>
      <c r="G11" s="49">
        <f t="shared" ref="G11:G13" si="10">ROUND(((B11)*20%),0)</f>
        <v>0</v>
      </c>
      <c r="H11" s="48">
        <f>H9</f>
        <v>0</v>
      </c>
      <c r="I11" s="48">
        <v>0</v>
      </c>
      <c r="J11" s="50">
        <f>B11+C11+D11+E11+F11+G11+H11+I11</f>
        <v>0</v>
      </c>
      <c r="K11" s="48">
        <f>K9</f>
        <v>0</v>
      </c>
      <c r="L11" s="48">
        <f t="shared" si="5"/>
        <v>0</v>
      </c>
      <c r="M11" s="48"/>
      <c r="N11" s="48">
        <f>N9</f>
        <v>0</v>
      </c>
      <c r="O11" s="48"/>
      <c r="P11" s="48">
        <v>0</v>
      </c>
      <c r="Q11" s="48"/>
      <c r="R11" s="51">
        <f>J11-E11</f>
        <v>0</v>
      </c>
    </row>
    <row r="12" spans="1:18" ht="24.95" customHeight="1">
      <c r="A12" s="55" t="s">
        <v>62</v>
      </c>
      <c r="B12" s="48">
        <f>B11</f>
        <v>0</v>
      </c>
      <c r="C12" s="48">
        <v>0</v>
      </c>
      <c r="D12" s="48">
        <v>0</v>
      </c>
      <c r="E12" s="56">
        <f>ROUND(((B12+F12)*14%),0)</f>
        <v>0</v>
      </c>
      <c r="F12" s="68">
        <f t="shared" si="9"/>
        <v>0</v>
      </c>
      <c r="G12" s="49">
        <f t="shared" si="10"/>
        <v>0</v>
      </c>
      <c r="H12" s="48">
        <f>H11</f>
        <v>0</v>
      </c>
      <c r="I12" s="48">
        <v>0</v>
      </c>
      <c r="J12" s="57">
        <f t="shared" ref="J12" si="11">B12+C12+D12+E12+F12+G12+H12+I12</f>
        <v>0</v>
      </c>
      <c r="K12" s="56">
        <f>K11</f>
        <v>0</v>
      </c>
      <c r="L12" s="48">
        <f t="shared" si="5"/>
        <v>0</v>
      </c>
      <c r="M12" s="56"/>
      <c r="N12" s="56">
        <f>N11</f>
        <v>0</v>
      </c>
      <c r="O12" s="56"/>
      <c r="P12" s="56">
        <f t="shared" ref="P12:P20" si="12">P11</f>
        <v>0</v>
      </c>
      <c r="Q12" s="56">
        <f>Q11</f>
        <v>0</v>
      </c>
      <c r="R12" s="51">
        <f t="shared" ref="R12:R13" si="13">J12-E12</f>
        <v>0</v>
      </c>
    </row>
    <row r="13" spans="1:18" ht="24.95" customHeight="1">
      <c r="A13" s="52" t="s">
        <v>63</v>
      </c>
      <c r="B13" s="48">
        <f>B12</f>
        <v>0</v>
      </c>
      <c r="C13" s="48">
        <v>0</v>
      </c>
      <c r="D13" s="48">
        <v>0</v>
      </c>
      <c r="E13" s="48">
        <f t="shared" si="8"/>
        <v>0</v>
      </c>
      <c r="F13" s="68">
        <f t="shared" si="9"/>
        <v>0</v>
      </c>
      <c r="G13" s="49">
        <f t="shared" si="10"/>
        <v>0</v>
      </c>
      <c r="H13" s="48">
        <f>H12</f>
        <v>0</v>
      </c>
      <c r="I13" s="48">
        <v>0</v>
      </c>
      <c r="J13" s="50">
        <f>B13+C13+D13+E13+F13+G13+H13+I13</f>
        <v>0</v>
      </c>
      <c r="K13" s="48">
        <f>K12</f>
        <v>0</v>
      </c>
      <c r="L13" s="48">
        <f t="shared" si="5"/>
        <v>0</v>
      </c>
      <c r="M13" s="48"/>
      <c r="N13" s="48">
        <f>N12</f>
        <v>0</v>
      </c>
      <c r="O13" s="48"/>
      <c r="P13" s="48">
        <f t="shared" si="12"/>
        <v>0</v>
      </c>
      <c r="Q13" s="48">
        <f>Q12</f>
        <v>0</v>
      </c>
      <c r="R13" s="51">
        <f t="shared" si="13"/>
        <v>0</v>
      </c>
    </row>
    <row r="14" spans="1:18" ht="24.95" customHeight="1">
      <c r="A14" s="53" t="s">
        <v>5</v>
      </c>
      <c r="B14" s="50">
        <f t="shared" ref="B14:Q14" si="14">B11+B12+B13</f>
        <v>0</v>
      </c>
      <c r="C14" s="50">
        <f t="shared" si="14"/>
        <v>0</v>
      </c>
      <c r="D14" s="50">
        <f t="shared" si="14"/>
        <v>0</v>
      </c>
      <c r="E14" s="50">
        <f t="shared" si="14"/>
        <v>0</v>
      </c>
      <c r="F14" s="50">
        <f t="shared" si="14"/>
        <v>0</v>
      </c>
      <c r="G14" s="50">
        <f t="shared" si="14"/>
        <v>0</v>
      </c>
      <c r="H14" s="50">
        <f t="shared" si="14"/>
        <v>0</v>
      </c>
      <c r="I14" s="50">
        <f t="shared" si="14"/>
        <v>0</v>
      </c>
      <c r="J14" s="50">
        <f t="shared" si="14"/>
        <v>0</v>
      </c>
      <c r="K14" s="50">
        <f t="shared" si="14"/>
        <v>0</v>
      </c>
      <c r="L14" s="50">
        <f t="shared" si="14"/>
        <v>0</v>
      </c>
      <c r="M14" s="50">
        <f t="shared" si="14"/>
        <v>0</v>
      </c>
      <c r="N14" s="50">
        <f t="shared" si="14"/>
        <v>0</v>
      </c>
      <c r="O14" s="50">
        <f t="shared" si="14"/>
        <v>0</v>
      </c>
      <c r="P14" s="50">
        <f t="shared" si="14"/>
        <v>0</v>
      </c>
      <c r="Q14" s="50">
        <f t="shared" si="14"/>
        <v>0</v>
      </c>
      <c r="R14" s="51"/>
    </row>
    <row r="15" spans="1:18" ht="24.95" customHeight="1">
      <c r="A15" s="52" t="s">
        <v>64</v>
      </c>
      <c r="B15" s="48">
        <f>B13</f>
        <v>0</v>
      </c>
      <c r="C15" s="48">
        <v>0</v>
      </c>
      <c r="D15" s="121">
        <v>0</v>
      </c>
      <c r="E15" s="121"/>
      <c r="F15" s="121">
        <f>ROUND(((B15)*53%),0)</f>
        <v>0</v>
      </c>
      <c r="G15" s="122">
        <f t="shared" ref="G15:G17" si="15">ROUND(((B15)*20%),0)</f>
        <v>0</v>
      </c>
      <c r="H15" s="121"/>
      <c r="I15" s="121"/>
      <c r="J15" s="50">
        <f>B15+C15+D15+E15+F15+G15+H15+I15</f>
        <v>0</v>
      </c>
      <c r="K15" s="48">
        <f>K13</f>
        <v>0</v>
      </c>
      <c r="L15" s="121"/>
      <c r="M15" s="121"/>
      <c r="N15" s="121">
        <f>N13</f>
        <v>0</v>
      </c>
      <c r="O15" s="48"/>
      <c r="P15" s="48">
        <f t="shared" si="12"/>
        <v>0</v>
      </c>
      <c r="Q15" s="48">
        <f>Q13</f>
        <v>0</v>
      </c>
      <c r="R15" s="51">
        <f>J15-E15</f>
        <v>0</v>
      </c>
    </row>
    <row r="16" spans="1:18" ht="24.95" customHeight="1">
      <c r="A16" s="52" t="s">
        <v>65</v>
      </c>
      <c r="B16" s="48">
        <f>B15</f>
        <v>0</v>
      </c>
      <c r="C16" s="48">
        <v>0</v>
      </c>
      <c r="D16" s="121">
        <v>0</v>
      </c>
      <c r="E16" s="121">
        <f t="shared" ref="E16:E17" si="16">ROUND(((B16+F16)*14%),0)</f>
        <v>0</v>
      </c>
      <c r="F16" s="121">
        <f t="shared" ref="F16:F17" si="17">ROUND(((B16)*53%),0)</f>
        <v>0</v>
      </c>
      <c r="G16" s="122">
        <f t="shared" si="15"/>
        <v>0</v>
      </c>
      <c r="H16" s="121">
        <f>H15</f>
        <v>0</v>
      </c>
      <c r="I16" s="121">
        <v>0</v>
      </c>
      <c r="J16" s="50">
        <f t="shared" ref="J16:J17" si="18">B16+C16+D16+E16+F16+G16+H16+I16</f>
        <v>0</v>
      </c>
      <c r="K16" s="48">
        <f>K15</f>
        <v>0</v>
      </c>
      <c r="L16" s="48">
        <f t="shared" si="5"/>
        <v>0</v>
      </c>
      <c r="M16" s="48"/>
      <c r="N16" s="48">
        <f>N15</f>
        <v>0</v>
      </c>
      <c r="O16" s="48"/>
      <c r="P16" s="48">
        <f t="shared" si="12"/>
        <v>0</v>
      </c>
      <c r="Q16" s="48">
        <f>Q13</f>
        <v>0</v>
      </c>
      <c r="R16" s="51">
        <f>J16-E16</f>
        <v>0</v>
      </c>
    </row>
    <row r="17" spans="1:19" ht="24.95" customHeight="1">
      <c r="A17" s="52" t="s">
        <v>66</v>
      </c>
      <c r="B17" s="48">
        <f>B16</f>
        <v>0</v>
      </c>
      <c r="C17" s="48">
        <v>0</v>
      </c>
      <c r="D17" s="121">
        <v>0</v>
      </c>
      <c r="E17" s="121">
        <f t="shared" si="16"/>
        <v>0</v>
      </c>
      <c r="F17" s="121">
        <f t="shared" si="17"/>
        <v>0</v>
      </c>
      <c r="G17" s="122">
        <f t="shared" si="15"/>
        <v>0</v>
      </c>
      <c r="H17" s="121">
        <f>H16</f>
        <v>0</v>
      </c>
      <c r="I17" s="121">
        <v>0</v>
      </c>
      <c r="J17" s="50">
        <f t="shared" si="18"/>
        <v>0</v>
      </c>
      <c r="K17" s="48"/>
      <c r="L17" s="48">
        <f t="shared" si="5"/>
        <v>0</v>
      </c>
      <c r="M17" s="48"/>
      <c r="N17" s="48">
        <f>N16</f>
        <v>0</v>
      </c>
      <c r="O17" s="48"/>
      <c r="P17" s="48">
        <f t="shared" si="12"/>
        <v>0</v>
      </c>
      <c r="Q17" s="48">
        <v>0</v>
      </c>
      <c r="R17" s="51">
        <f t="shared" ref="R17" si="19">J17-E17</f>
        <v>0</v>
      </c>
    </row>
    <row r="18" spans="1:19" ht="24.95" customHeight="1">
      <c r="A18" s="53" t="s">
        <v>5</v>
      </c>
      <c r="B18" s="50">
        <f t="shared" ref="B18:Q18" si="20">B15+B16+B17</f>
        <v>0</v>
      </c>
      <c r="C18" s="50">
        <f t="shared" si="20"/>
        <v>0</v>
      </c>
      <c r="D18" s="50">
        <f t="shared" si="20"/>
        <v>0</v>
      </c>
      <c r="E18" s="50">
        <f t="shared" si="20"/>
        <v>0</v>
      </c>
      <c r="F18" s="50">
        <f t="shared" si="20"/>
        <v>0</v>
      </c>
      <c r="G18" s="50">
        <f t="shared" si="20"/>
        <v>0</v>
      </c>
      <c r="H18" s="50">
        <f t="shared" si="20"/>
        <v>0</v>
      </c>
      <c r="I18" s="50">
        <f t="shared" si="20"/>
        <v>0</v>
      </c>
      <c r="J18" s="50">
        <f t="shared" si="20"/>
        <v>0</v>
      </c>
      <c r="K18" s="50">
        <f t="shared" si="20"/>
        <v>0</v>
      </c>
      <c r="L18" s="50">
        <f t="shared" si="20"/>
        <v>0</v>
      </c>
      <c r="M18" s="50">
        <f t="shared" si="20"/>
        <v>0</v>
      </c>
      <c r="N18" s="50">
        <f t="shared" si="20"/>
        <v>0</v>
      </c>
      <c r="O18" s="50">
        <f t="shared" si="20"/>
        <v>0</v>
      </c>
      <c r="P18" s="50">
        <f t="shared" si="20"/>
        <v>0</v>
      </c>
      <c r="Q18" s="50">
        <f t="shared" si="20"/>
        <v>0</v>
      </c>
      <c r="R18" s="51"/>
    </row>
    <row r="19" spans="1:19" ht="24.95" customHeight="1">
      <c r="A19" s="52" t="s">
        <v>67</v>
      </c>
      <c r="B19" s="123">
        <f>ROUND(B17*0.03,-1-1)+B17</f>
        <v>0</v>
      </c>
      <c r="C19" s="121">
        <v>0</v>
      </c>
      <c r="D19" s="121">
        <v>0</v>
      </c>
      <c r="E19" s="121">
        <f>ROUND(((B19+F19)*14%),0)</f>
        <v>0</v>
      </c>
      <c r="F19" s="121">
        <f t="shared" ref="F19:F20" si="21">ROUND(((B19)*53%),0)</f>
        <v>0</v>
      </c>
      <c r="G19" s="122">
        <f t="shared" ref="G19:G20" si="22">ROUND(((B19)*20%),0)</f>
        <v>0</v>
      </c>
      <c r="H19" s="121">
        <f>H17</f>
        <v>0</v>
      </c>
      <c r="I19" s="48">
        <v>0</v>
      </c>
      <c r="J19" s="50">
        <f t="shared" ref="J19:J20" si="23">B19+C19+D19+E19+F19+G19+H19+I19</f>
        <v>0</v>
      </c>
      <c r="K19" s="48">
        <f>K17</f>
        <v>0</v>
      </c>
      <c r="L19" s="48">
        <f t="shared" si="5"/>
        <v>0</v>
      </c>
      <c r="M19" s="48"/>
      <c r="N19" s="48">
        <f>N17</f>
        <v>0</v>
      </c>
      <c r="O19" s="48"/>
      <c r="P19" s="48">
        <v>0</v>
      </c>
      <c r="Q19" s="48">
        <v>0</v>
      </c>
      <c r="R19" s="51">
        <f t="shared" ref="R19:R20" si="24">J19-E19</f>
        <v>0</v>
      </c>
    </row>
    <row r="20" spans="1:19" ht="24.95" customHeight="1">
      <c r="A20" s="52" t="s">
        <v>68</v>
      </c>
      <c r="B20" s="121">
        <f>B19</f>
        <v>0</v>
      </c>
      <c r="C20" s="121">
        <v>0</v>
      </c>
      <c r="D20" s="121">
        <v>0</v>
      </c>
      <c r="E20" s="121">
        <f>ROUND(((B20+F20)*14%),0)</f>
        <v>0</v>
      </c>
      <c r="F20" s="121">
        <f t="shared" si="21"/>
        <v>0</v>
      </c>
      <c r="G20" s="122">
        <f t="shared" si="22"/>
        <v>0</v>
      </c>
      <c r="H20" s="121">
        <f>H19</f>
        <v>0</v>
      </c>
      <c r="I20" s="48">
        <v>0</v>
      </c>
      <c r="J20" s="50">
        <f t="shared" si="23"/>
        <v>0</v>
      </c>
      <c r="K20" s="48"/>
      <c r="L20" s="48">
        <f t="shared" si="5"/>
        <v>0</v>
      </c>
      <c r="M20" s="48"/>
      <c r="N20" s="48">
        <f>N19</f>
        <v>0</v>
      </c>
      <c r="O20" s="48"/>
      <c r="P20" s="48">
        <f t="shared" si="12"/>
        <v>0</v>
      </c>
      <c r="Q20" s="48">
        <v>0</v>
      </c>
      <c r="R20" s="51">
        <f t="shared" si="24"/>
        <v>0</v>
      </c>
    </row>
    <row r="21" spans="1:19" ht="24.95" customHeight="1">
      <c r="A21" s="53" t="s">
        <v>5</v>
      </c>
      <c r="B21" s="50">
        <f>B19+B20</f>
        <v>0</v>
      </c>
      <c r="C21" s="50">
        <f t="shared" ref="C21:Q21" si="25">C19+C20</f>
        <v>0</v>
      </c>
      <c r="D21" s="50">
        <f t="shared" si="25"/>
        <v>0</v>
      </c>
      <c r="E21" s="50">
        <f t="shared" si="25"/>
        <v>0</v>
      </c>
      <c r="F21" s="50">
        <f t="shared" si="25"/>
        <v>0</v>
      </c>
      <c r="G21" s="50">
        <f t="shared" si="25"/>
        <v>0</v>
      </c>
      <c r="H21" s="50">
        <f t="shared" si="25"/>
        <v>0</v>
      </c>
      <c r="I21" s="50">
        <f t="shared" si="25"/>
        <v>0</v>
      </c>
      <c r="J21" s="50">
        <f t="shared" si="25"/>
        <v>0</v>
      </c>
      <c r="K21" s="50">
        <f t="shared" si="25"/>
        <v>0</v>
      </c>
      <c r="L21" s="50">
        <f t="shared" si="25"/>
        <v>0</v>
      </c>
      <c r="M21" s="50">
        <f t="shared" si="25"/>
        <v>0</v>
      </c>
      <c r="N21" s="50">
        <f t="shared" si="25"/>
        <v>0</v>
      </c>
      <c r="O21" s="50">
        <f t="shared" si="25"/>
        <v>0</v>
      </c>
      <c r="P21" s="50">
        <f t="shared" si="25"/>
        <v>0</v>
      </c>
      <c r="Q21" s="50">
        <f t="shared" si="25"/>
        <v>0</v>
      </c>
    </row>
    <row r="22" spans="1:19" ht="9" customHeight="1">
      <c r="A22" s="58"/>
      <c r="B22" s="57"/>
      <c r="C22" s="57"/>
      <c r="D22" s="57"/>
      <c r="E22" s="57"/>
      <c r="F22" s="57"/>
      <c r="G22" s="57"/>
      <c r="H22" s="57"/>
      <c r="I22" s="57"/>
      <c r="J22" s="59"/>
      <c r="K22" s="57"/>
      <c r="L22" s="57"/>
      <c r="M22" s="57"/>
      <c r="N22" s="57"/>
      <c r="O22" s="57"/>
      <c r="P22" s="57"/>
      <c r="Q22" s="57"/>
    </row>
    <row r="23" spans="1:19" ht="33">
      <c r="A23" s="53" t="s">
        <v>9</v>
      </c>
      <c r="B23" s="50">
        <f>B10+B14+B18+B21</f>
        <v>0</v>
      </c>
      <c r="C23" s="50">
        <f t="shared" ref="C23:Q23" si="26">C10+C14+C18+C21</f>
        <v>0</v>
      </c>
      <c r="D23" s="50">
        <f t="shared" si="26"/>
        <v>0</v>
      </c>
      <c r="E23" s="50">
        <f t="shared" si="26"/>
        <v>0</v>
      </c>
      <c r="F23" s="50">
        <f t="shared" si="26"/>
        <v>0</v>
      </c>
      <c r="G23" s="50">
        <f t="shared" si="26"/>
        <v>0</v>
      </c>
      <c r="H23" s="50">
        <f t="shared" si="26"/>
        <v>0</v>
      </c>
      <c r="I23" s="50">
        <f t="shared" si="26"/>
        <v>0</v>
      </c>
      <c r="J23" s="50">
        <f t="shared" si="26"/>
        <v>0</v>
      </c>
      <c r="K23" s="50">
        <f t="shared" si="26"/>
        <v>0</v>
      </c>
      <c r="L23" s="50">
        <f t="shared" si="26"/>
        <v>0</v>
      </c>
      <c r="M23" s="50">
        <f t="shared" si="26"/>
        <v>0</v>
      </c>
      <c r="N23" s="50">
        <f t="shared" si="26"/>
        <v>0</v>
      </c>
      <c r="O23" s="50">
        <f t="shared" si="26"/>
        <v>0</v>
      </c>
      <c r="P23" s="50">
        <f t="shared" si="26"/>
        <v>0</v>
      </c>
      <c r="Q23" s="50">
        <f t="shared" si="26"/>
        <v>0</v>
      </c>
      <c r="R23" s="1">
        <f>SUM(R6:R22)</f>
        <v>0</v>
      </c>
      <c r="S23" s="1">
        <f>J31-R23</f>
        <v>0</v>
      </c>
    </row>
    <row r="24" spans="1:19" ht="21" customHeight="1">
      <c r="A24" s="96" t="s">
        <v>54</v>
      </c>
      <c r="B24" s="97"/>
      <c r="C24" s="97"/>
      <c r="D24" s="97"/>
      <c r="E24" s="97"/>
      <c r="F24" s="97"/>
      <c r="G24" s="97"/>
      <c r="H24" s="98"/>
      <c r="I24" s="60"/>
      <c r="J24" s="48">
        <f>I24</f>
        <v>0</v>
      </c>
      <c r="K24" s="61"/>
      <c r="L24" s="61"/>
      <c r="M24" s="61"/>
      <c r="N24" s="61"/>
      <c r="O24" s="61"/>
      <c r="P24" s="61"/>
      <c r="Q24" s="62"/>
    </row>
    <row r="25" spans="1:19" ht="20.25" customHeight="1">
      <c r="A25" s="96" t="s">
        <v>25</v>
      </c>
      <c r="B25" s="97"/>
      <c r="C25" s="97"/>
      <c r="D25" s="97"/>
      <c r="E25" s="97"/>
      <c r="F25" s="97"/>
      <c r="G25" s="97"/>
      <c r="H25" s="98"/>
      <c r="I25" s="60">
        <v>0</v>
      </c>
      <c r="J25" s="48">
        <f t="shared" ref="J25:J27" si="27">I25</f>
        <v>0</v>
      </c>
      <c r="K25" s="63"/>
      <c r="L25" s="61"/>
      <c r="M25" s="61"/>
      <c r="N25" s="61"/>
      <c r="O25" s="61"/>
      <c r="P25" s="61"/>
      <c r="Q25" s="62"/>
    </row>
    <row r="26" spans="1:19" ht="23.25" customHeight="1">
      <c r="A26" s="96" t="s">
        <v>26</v>
      </c>
      <c r="B26" s="97"/>
      <c r="C26" s="97"/>
      <c r="D26" s="97"/>
      <c r="E26" s="97"/>
      <c r="F26" s="97"/>
      <c r="G26" s="97"/>
      <c r="H26" s="98"/>
      <c r="I26" s="60">
        <v>0</v>
      </c>
      <c r="J26" s="48">
        <f t="shared" si="27"/>
        <v>0</v>
      </c>
      <c r="K26" s="63"/>
      <c r="L26" s="61"/>
      <c r="M26" s="61"/>
      <c r="N26" s="61"/>
      <c r="O26" s="61"/>
      <c r="P26" s="61"/>
      <c r="Q26" s="62"/>
    </row>
    <row r="27" spans="1:19" ht="24" customHeight="1">
      <c r="A27" s="96" t="s">
        <v>27</v>
      </c>
      <c r="B27" s="97"/>
      <c r="C27" s="97"/>
      <c r="D27" s="97"/>
      <c r="E27" s="97"/>
      <c r="F27" s="97"/>
      <c r="G27" s="97"/>
      <c r="H27" s="98"/>
      <c r="I27" s="60">
        <v>0</v>
      </c>
      <c r="J27" s="48">
        <f t="shared" si="27"/>
        <v>0</v>
      </c>
      <c r="K27" s="63"/>
      <c r="L27" s="61"/>
      <c r="M27" s="61"/>
      <c r="N27" s="61"/>
      <c r="O27" s="61"/>
      <c r="P27" s="61"/>
      <c r="Q27" s="62"/>
      <c r="R27" s="1">
        <v>0</v>
      </c>
    </row>
    <row r="28" spans="1:19" ht="21" customHeight="1">
      <c r="A28" s="81" t="s">
        <v>10</v>
      </c>
      <c r="B28" s="82"/>
      <c r="C28" s="82"/>
      <c r="D28" s="82"/>
      <c r="E28" s="82"/>
      <c r="F28" s="82"/>
      <c r="G28" s="82"/>
      <c r="H28" s="83"/>
      <c r="I28" s="64">
        <f>SUM(I24:I27)</f>
        <v>0</v>
      </c>
      <c r="J28" s="65">
        <f>SUM(J23:J27)</f>
        <v>0</v>
      </c>
      <c r="K28" s="63"/>
      <c r="L28" s="61"/>
      <c r="M28" s="61"/>
      <c r="N28" s="61"/>
      <c r="O28" s="61"/>
      <c r="P28" s="61"/>
      <c r="Q28" s="62">
        <f>SUM(Q23:Q27)</f>
        <v>0</v>
      </c>
    </row>
    <row r="29" spans="1:19" ht="26.25" customHeight="1">
      <c r="A29" s="84" t="s">
        <v>38</v>
      </c>
      <c r="B29" s="85"/>
      <c r="C29" s="85"/>
      <c r="D29" s="85"/>
      <c r="E29" s="85"/>
      <c r="F29" s="85"/>
      <c r="G29" s="85"/>
      <c r="H29" s="85"/>
      <c r="I29" s="86"/>
      <c r="J29" s="65">
        <f>E23</f>
        <v>0</v>
      </c>
      <c r="K29" s="87"/>
      <c r="L29" s="88"/>
      <c r="M29" s="88"/>
      <c r="N29" s="88"/>
      <c r="O29" s="88"/>
      <c r="P29" s="88"/>
      <c r="Q29" s="89"/>
    </row>
    <row r="30" spans="1:19" ht="24.95" customHeight="1">
      <c r="A30" s="90" t="s">
        <v>30</v>
      </c>
      <c r="B30" s="91"/>
      <c r="C30" s="91"/>
      <c r="D30" s="91"/>
      <c r="E30" s="91"/>
      <c r="F30" s="91"/>
      <c r="G30" s="91"/>
      <c r="H30" s="91"/>
      <c r="I30" s="92"/>
      <c r="J30" s="66">
        <v>0</v>
      </c>
      <c r="K30" s="78"/>
      <c r="L30" s="79"/>
      <c r="M30" s="79"/>
      <c r="N30" s="79"/>
      <c r="O30" s="79"/>
      <c r="P30" s="79"/>
      <c r="Q30" s="80"/>
    </row>
    <row r="31" spans="1:19" ht="19.5" customHeight="1">
      <c r="A31" s="99" t="s">
        <v>10</v>
      </c>
      <c r="B31" s="100"/>
      <c r="C31" s="100"/>
      <c r="D31" s="100"/>
      <c r="E31" s="100"/>
      <c r="F31" s="100"/>
      <c r="G31" s="100"/>
      <c r="H31" s="100"/>
      <c r="I31" s="101"/>
      <c r="J31" s="67">
        <f>J28-J29-J30</f>
        <v>0</v>
      </c>
      <c r="K31" s="87"/>
      <c r="L31" s="88"/>
      <c r="M31" s="88"/>
      <c r="N31" s="88"/>
      <c r="O31" s="88"/>
      <c r="P31" s="88"/>
      <c r="Q31" s="89"/>
    </row>
    <row r="32" spans="1:19" ht="19.5" customHeight="1">
      <c r="A32" s="93" t="s">
        <v>56</v>
      </c>
      <c r="B32" s="93"/>
      <c r="C32" s="93"/>
      <c r="D32" s="93"/>
      <c r="E32" s="93"/>
      <c r="F32" s="93"/>
      <c r="G32" s="93"/>
      <c r="H32" s="93"/>
      <c r="I32" s="93"/>
      <c r="J32" s="66"/>
      <c r="K32" s="78"/>
      <c r="L32" s="79"/>
      <c r="M32" s="79"/>
      <c r="N32" s="79"/>
      <c r="O32" s="79"/>
      <c r="P32" s="79"/>
      <c r="Q32" s="80"/>
    </row>
    <row r="33" spans="1:17" ht="18.75" customHeight="1">
      <c r="A33" s="77" t="s">
        <v>11</v>
      </c>
      <c r="B33" s="77"/>
      <c r="C33" s="77"/>
      <c r="D33" s="77"/>
      <c r="E33" s="77"/>
      <c r="F33" s="77"/>
      <c r="G33" s="77"/>
      <c r="H33" s="77"/>
      <c r="I33" s="77"/>
      <c r="J33" s="67">
        <f>J31-J32</f>
        <v>0</v>
      </c>
      <c r="K33" s="78"/>
      <c r="L33" s="79"/>
      <c r="M33" s="79"/>
      <c r="N33" s="79"/>
      <c r="O33" s="79"/>
      <c r="P33" s="79"/>
      <c r="Q33" s="80"/>
    </row>
    <row r="34" spans="1:17" ht="21.75" customHeight="1">
      <c r="A34" s="77" t="s">
        <v>12</v>
      </c>
      <c r="B34" s="77"/>
      <c r="C34" s="77"/>
      <c r="D34" s="77"/>
      <c r="E34" s="77"/>
      <c r="F34" s="77"/>
      <c r="G34" s="77"/>
      <c r="H34" s="77"/>
      <c r="I34" s="77"/>
      <c r="J34" s="67"/>
      <c r="K34" s="78"/>
      <c r="L34" s="79"/>
      <c r="M34" s="79"/>
      <c r="N34" s="79"/>
      <c r="O34" s="79"/>
      <c r="P34" s="79"/>
      <c r="Q34" s="80"/>
    </row>
    <row r="35" spans="1:17" ht="16.5">
      <c r="A35" s="5"/>
      <c r="B35" s="5"/>
      <c r="C35" s="5"/>
      <c r="D35" s="5"/>
      <c r="E35" s="5"/>
      <c r="F35" s="5"/>
      <c r="G35" s="5"/>
      <c r="H35" s="5"/>
      <c r="I35" s="5"/>
      <c r="J35" s="5"/>
      <c r="K35" s="18"/>
      <c r="L35" s="18"/>
      <c r="M35" s="18"/>
      <c r="N35" s="18"/>
      <c r="O35" s="18"/>
      <c r="P35" s="18"/>
      <c r="Q35" s="18"/>
    </row>
    <row r="36" spans="1:17" ht="15.75">
      <c r="A36" s="6"/>
    </row>
    <row r="37" spans="1:17">
      <c r="A37" s="7"/>
    </row>
    <row r="38" spans="1:17">
      <c r="A38" s="7"/>
    </row>
    <row r="39" spans="1:17">
      <c r="A39" s="7"/>
    </row>
    <row r="40" spans="1:17">
      <c r="A40" s="7"/>
      <c r="B40" s="8"/>
      <c r="C40" s="8"/>
      <c r="D40" s="8"/>
      <c r="E40" s="8"/>
      <c r="F40" s="8"/>
    </row>
    <row r="41" spans="1:17">
      <c r="A41" s="9"/>
      <c r="B41" s="8"/>
      <c r="C41" s="8"/>
      <c r="D41" s="8"/>
      <c r="E41" s="8"/>
      <c r="F41" s="8"/>
    </row>
    <row r="42" spans="1:17">
      <c r="A42" s="9"/>
      <c r="B42" s="10"/>
      <c r="C42" s="8"/>
      <c r="D42" s="8"/>
      <c r="E42" s="8"/>
      <c r="F42" s="10"/>
    </row>
    <row r="43" spans="1:17">
      <c r="A43" s="10"/>
      <c r="B43" s="10"/>
      <c r="C43" s="10"/>
      <c r="D43" s="10"/>
      <c r="E43" s="10"/>
      <c r="F43" s="10"/>
    </row>
    <row r="44" spans="1:17">
      <c r="A44" s="12"/>
      <c r="B44" s="10"/>
      <c r="C44" s="10"/>
      <c r="D44" s="10"/>
      <c r="E44" s="10"/>
      <c r="F44" s="10"/>
    </row>
    <row r="45" spans="1:17">
      <c r="A45" s="12"/>
      <c r="B45" s="10"/>
      <c r="C45" s="10"/>
      <c r="D45" s="10"/>
      <c r="E45" s="10"/>
      <c r="F45" s="10"/>
      <c r="G45" s="13"/>
    </row>
    <row r="46" spans="1:17">
      <c r="A46" s="10"/>
      <c r="B46" s="10"/>
      <c r="C46" s="10"/>
      <c r="D46" s="10"/>
      <c r="E46" s="10"/>
      <c r="F46" s="10"/>
    </row>
    <row r="47" spans="1:17">
      <c r="A47" s="10"/>
      <c r="B47" s="11"/>
      <c r="C47" s="11"/>
      <c r="D47" s="11"/>
      <c r="E47" s="11"/>
      <c r="F47" s="11"/>
    </row>
    <row r="48" spans="1:17">
      <c r="A48" s="10"/>
      <c r="B48" s="10"/>
      <c r="C48" s="10"/>
      <c r="D48" s="10"/>
      <c r="E48" s="10"/>
      <c r="F48" s="10"/>
    </row>
    <row r="49" spans="1:6">
      <c r="A49" s="12"/>
      <c r="B49" s="10"/>
      <c r="C49" s="10"/>
      <c r="D49" s="10"/>
      <c r="E49" s="10"/>
      <c r="F49" s="10"/>
    </row>
    <row r="50" spans="1:6">
      <c r="A50" s="10"/>
      <c r="B50" s="10"/>
      <c r="C50" s="10"/>
      <c r="D50" s="10"/>
      <c r="E50" s="10"/>
      <c r="F50" s="10"/>
    </row>
    <row r="51" spans="1:6">
      <c r="A51" s="10"/>
      <c r="B51" s="11"/>
      <c r="C51" s="11"/>
      <c r="D51" s="11"/>
      <c r="E51" s="11"/>
      <c r="F51" s="11"/>
    </row>
    <row r="52" spans="1:6" ht="16.5" customHeight="1"/>
    <row r="54" spans="1:6" ht="14.25" customHeight="1"/>
    <row r="55" spans="1:6" ht="14.25" customHeight="1"/>
  </sheetData>
  <mergeCells count="21">
    <mergeCell ref="A25:H25"/>
    <mergeCell ref="A26:H26"/>
    <mergeCell ref="A27:H27"/>
    <mergeCell ref="A31:I31"/>
    <mergeCell ref="K31:Q31"/>
    <mergeCell ref="A1:D1"/>
    <mergeCell ref="E1:Q1"/>
    <mergeCell ref="A2:Q2"/>
    <mergeCell ref="C3:Q3"/>
    <mergeCell ref="A24:H24"/>
    <mergeCell ref="A33:I33"/>
    <mergeCell ref="K33:Q33"/>
    <mergeCell ref="A34:I34"/>
    <mergeCell ref="K34:Q34"/>
    <mergeCell ref="A28:H28"/>
    <mergeCell ref="A29:I29"/>
    <mergeCell ref="K29:Q29"/>
    <mergeCell ref="A30:I30"/>
    <mergeCell ref="K30:Q30"/>
    <mergeCell ref="A32:I32"/>
    <mergeCell ref="K32:Q32"/>
  </mergeCells>
  <pageMargins left="0.2" right="0.2" top="0.75" bottom="0.5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selection activeCell="J34" sqref="J34"/>
    </sheetView>
  </sheetViews>
  <sheetFormatPr defaultRowHeight="15"/>
  <cols>
    <col min="5" max="5" width="14.28515625" customWidth="1"/>
    <col min="8" max="8" width="11.85546875" bestFit="1" customWidth="1"/>
  </cols>
  <sheetData>
    <row r="1" spans="1:8" ht="33" customHeight="1">
      <c r="A1" s="107" t="s">
        <v>85</v>
      </c>
      <c r="B1" s="107"/>
      <c r="C1" s="107"/>
      <c r="D1" s="107"/>
      <c r="E1" s="107"/>
      <c r="F1" s="107"/>
      <c r="G1" s="107"/>
      <c r="H1" s="108"/>
    </row>
    <row r="2" spans="1:8" ht="29.25" customHeight="1">
      <c r="A2" s="28"/>
      <c r="B2" s="95" t="s">
        <v>32</v>
      </c>
      <c r="C2" s="95"/>
      <c r="D2" s="95">
        <f>Sheet1!E1</f>
        <v>0</v>
      </c>
      <c r="E2" s="95"/>
      <c r="F2" s="95"/>
      <c r="G2" s="95"/>
      <c r="H2" s="95"/>
    </row>
    <row r="3" spans="1:8">
      <c r="A3" s="28"/>
      <c r="B3" s="95" t="s">
        <v>33</v>
      </c>
      <c r="C3" s="95"/>
      <c r="D3" s="95">
        <f>Sheet1!C3</f>
        <v>0</v>
      </c>
      <c r="E3" s="95"/>
      <c r="F3" s="95"/>
      <c r="G3" s="95"/>
      <c r="H3" s="95"/>
    </row>
    <row r="4" spans="1:8">
      <c r="A4" s="28"/>
      <c r="B4" s="24"/>
      <c r="C4" s="24"/>
      <c r="D4" s="24"/>
      <c r="E4" s="24"/>
      <c r="F4" s="24"/>
      <c r="G4" s="24"/>
      <c r="H4" s="24"/>
    </row>
    <row r="5" spans="1:8">
      <c r="A5" s="28"/>
      <c r="B5" s="24"/>
      <c r="C5" s="24"/>
      <c r="D5" s="24"/>
      <c r="E5" s="24"/>
      <c r="F5" s="24"/>
      <c r="G5" s="24"/>
      <c r="H5" s="24"/>
    </row>
    <row r="6" spans="1:8">
      <c r="B6" s="38" t="s">
        <v>39</v>
      </c>
      <c r="C6" s="106" t="s">
        <v>40</v>
      </c>
      <c r="D6" s="106"/>
      <c r="E6" s="106"/>
      <c r="F6" s="17"/>
      <c r="G6" s="17"/>
      <c r="H6" s="17" t="s">
        <v>50</v>
      </c>
    </row>
    <row r="7" spans="1:8">
      <c r="A7" s="27"/>
      <c r="C7" s="102" t="s">
        <v>49</v>
      </c>
      <c r="D7" s="102"/>
      <c r="E7" s="102"/>
      <c r="G7" s="25" t="s">
        <v>13</v>
      </c>
      <c r="H7" s="30">
        <f>Sheet1!J31</f>
        <v>0</v>
      </c>
    </row>
    <row r="8" spans="1:8">
      <c r="A8" s="27"/>
      <c r="B8" s="27"/>
      <c r="C8" s="103" t="s">
        <v>48</v>
      </c>
      <c r="D8" s="103"/>
      <c r="E8" s="103"/>
      <c r="G8" s="25" t="s">
        <v>14</v>
      </c>
      <c r="H8" s="30">
        <f>Sheet1!J29</f>
        <v>0</v>
      </c>
    </row>
    <row r="9" spans="1:8">
      <c r="A9" s="27"/>
      <c r="B9" s="27"/>
      <c r="C9" s="104" t="s">
        <v>10</v>
      </c>
      <c r="D9" s="104"/>
      <c r="E9" s="104"/>
      <c r="G9" s="17"/>
      <c r="H9" s="31">
        <f>H7+H8</f>
        <v>0</v>
      </c>
    </row>
    <row r="10" spans="1:8">
      <c r="B10" s="37" t="s">
        <v>41</v>
      </c>
      <c r="C10" s="105" t="s">
        <v>42</v>
      </c>
      <c r="D10" s="105"/>
      <c r="E10" s="105"/>
      <c r="G10" s="20"/>
      <c r="H10" s="34"/>
    </row>
    <row r="11" spans="1:8">
      <c r="A11" s="27"/>
      <c r="C11" s="103" t="s">
        <v>31</v>
      </c>
      <c r="D11" s="103"/>
      <c r="E11" s="103"/>
      <c r="G11" s="17"/>
      <c r="H11" s="30"/>
    </row>
    <row r="12" spans="1:8" ht="29.25" customHeight="1">
      <c r="A12" s="27"/>
      <c r="B12" s="27"/>
      <c r="C12" s="103" t="s">
        <v>43</v>
      </c>
      <c r="D12" s="103"/>
      <c r="E12" s="103"/>
      <c r="G12" s="17" t="s">
        <v>14</v>
      </c>
      <c r="H12" s="33">
        <f>Sheet1!E23</f>
        <v>0</v>
      </c>
    </row>
    <row r="13" spans="1:8">
      <c r="A13" s="27"/>
      <c r="B13" s="27"/>
      <c r="C13" s="104" t="s">
        <v>10</v>
      </c>
      <c r="D13" s="104"/>
      <c r="E13" s="104"/>
      <c r="G13" s="17" t="s">
        <v>14</v>
      </c>
      <c r="H13" s="31">
        <f>H11+H12</f>
        <v>0</v>
      </c>
    </row>
    <row r="14" spans="1:8" ht="29.25" customHeight="1">
      <c r="A14" s="27"/>
      <c r="B14" s="115" t="s">
        <v>51</v>
      </c>
      <c r="C14" s="115"/>
      <c r="D14" s="115"/>
      <c r="E14" s="115"/>
      <c r="F14" s="115"/>
      <c r="G14" s="17" t="s">
        <v>14</v>
      </c>
      <c r="H14" s="44">
        <f>H9-H13</f>
        <v>0</v>
      </c>
    </row>
    <row r="15" spans="1:8">
      <c r="A15" s="29"/>
      <c r="B15" s="111" t="s">
        <v>74</v>
      </c>
      <c r="C15" s="111"/>
      <c r="D15" s="111"/>
      <c r="E15" s="111"/>
      <c r="F15" s="111"/>
      <c r="G15" s="72"/>
      <c r="H15" s="73">
        <f>ROUNDUP(H14,0-1)</f>
        <v>0</v>
      </c>
    </row>
    <row r="16" spans="1:8">
      <c r="A16" s="29"/>
      <c r="B16" s="69" t="s">
        <v>15</v>
      </c>
      <c r="C16" s="70"/>
      <c r="D16" s="71"/>
      <c r="E16" s="109" t="s">
        <v>16</v>
      </c>
      <c r="F16" s="110"/>
      <c r="G16" s="40"/>
      <c r="H16" s="39" t="s">
        <v>17</v>
      </c>
    </row>
    <row r="17" spans="1:8">
      <c r="A17" s="29"/>
      <c r="B17" s="69"/>
      <c r="C17" s="70"/>
      <c r="D17" s="71"/>
      <c r="E17" s="109" t="s">
        <v>47</v>
      </c>
      <c r="F17" s="110"/>
      <c r="G17" s="40"/>
      <c r="H17" s="39"/>
    </row>
    <row r="18" spans="1:8">
      <c r="A18" s="29"/>
      <c r="B18" s="112" t="s">
        <v>44</v>
      </c>
      <c r="C18" s="113"/>
      <c r="D18" s="114"/>
      <c r="E18" s="109" t="s">
        <v>18</v>
      </c>
      <c r="F18" s="110"/>
      <c r="G18" s="41" t="s">
        <v>14</v>
      </c>
      <c r="H18" s="42">
        <v>0</v>
      </c>
    </row>
    <row r="19" spans="1:8">
      <c r="A19" s="29"/>
      <c r="B19" s="112" t="s">
        <v>75</v>
      </c>
      <c r="C19" s="113"/>
      <c r="D19" s="114"/>
      <c r="E19" s="116">
        <v>0.05</v>
      </c>
      <c r="F19" s="117"/>
      <c r="G19" s="41" t="s">
        <v>14</v>
      </c>
      <c r="H19" s="42">
        <v>0</v>
      </c>
    </row>
    <row r="20" spans="1:8">
      <c r="A20" s="29"/>
      <c r="B20" s="112" t="s">
        <v>76</v>
      </c>
      <c r="C20" s="113"/>
      <c r="D20" s="114"/>
      <c r="E20" s="116">
        <v>0.1</v>
      </c>
      <c r="F20" s="117"/>
      <c r="G20" s="41" t="s">
        <v>14</v>
      </c>
      <c r="H20" s="42">
        <v>0</v>
      </c>
    </row>
    <row r="21" spans="1:8">
      <c r="A21" s="29"/>
      <c r="B21" s="112" t="s">
        <v>77</v>
      </c>
      <c r="C21" s="113"/>
      <c r="D21" s="114"/>
      <c r="E21" s="116">
        <v>0.15</v>
      </c>
      <c r="F21" s="117"/>
      <c r="G21" s="41" t="s">
        <v>14</v>
      </c>
      <c r="H21" s="42">
        <v>0</v>
      </c>
    </row>
    <row r="22" spans="1:8">
      <c r="A22" s="29"/>
      <c r="B22" s="112" t="s">
        <v>78</v>
      </c>
      <c r="C22" s="113"/>
      <c r="D22" s="114"/>
      <c r="E22" s="116">
        <v>0.2</v>
      </c>
      <c r="F22" s="117"/>
      <c r="G22" s="41" t="s">
        <v>14</v>
      </c>
      <c r="H22" s="42">
        <v>0</v>
      </c>
    </row>
    <row r="23" spans="1:8">
      <c r="A23" s="29"/>
      <c r="B23" s="112" t="s">
        <v>79</v>
      </c>
      <c r="C23" s="113"/>
      <c r="D23" s="114"/>
      <c r="E23" s="116">
        <v>0.3</v>
      </c>
      <c r="F23" s="117"/>
      <c r="G23" s="41" t="s">
        <v>14</v>
      </c>
      <c r="H23" s="42">
        <v>0</v>
      </c>
    </row>
    <row r="24" spans="1:8">
      <c r="A24" s="29"/>
      <c r="B24" s="27"/>
      <c r="C24" s="26"/>
      <c r="D24" s="26"/>
      <c r="E24" s="26"/>
      <c r="F24" s="17"/>
      <c r="G24" s="15"/>
      <c r="H24" s="23"/>
    </row>
    <row r="25" spans="1:8" ht="15" customHeight="1">
      <c r="A25" s="107" t="s">
        <v>45</v>
      </c>
      <c r="B25" s="107"/>
      <c r="C25" s="107"/>
      <c r="D25" s="107"/>
      <c r="E25" s="107"/>
      <c r="F25" s="107"/>
      <c r="G25" s="43" t="s">
        <v>14</v>
      </c>
      <c r="H25" s="43">
        <f>H18+H19+H20+H21+H22+H23</f>
        <v>0</v>
      </c>
    </row>
    <row r="27" spans="1:8" ht="20.25" customHeight="1">
      <c r="A27" s="118" t="s">
        <v>46</v>
      </c>
      <c r="B27" s="118"/>
      <c r="C27" s="118"/>
      <c r="D27" s="118"/>
      <c r="E27" s="118"/>
      <c r="F27" s="21"/>
      <c r="G27" s="22" t="s">
        <v>14</v>
      </c>
      <c r="H27" s="35">
        <v>0</v>
      </c>
    </row>
    <row r="28" spans="1:8">
      <c r="A28" s="120" t="s">
        <v>20</v>
      </c>
      <c r="B28" s="120"/>
      <c r="C28" s="120"/>
      <c r="E28" s="16"/>
      <c r="F28" s="14"/>
      <c r="G28" s="22" t="s">
        <v>14</v>
      </c>
      <c r="H28" s="35">
        <f>H25-H27</f>
        <v>0</v>
      </c>
    </row>
    <row r="29" spans="1:8" ht="30" customHeight="1">
      <c r="A29" s="103" t="s">
        <v>34</v>
      </c>
      <c r="B29" s="103"/>
      <c r="C29" s="103"/>
      <c r="D29" s="103"/>
      <c r="E29" s="103"/>
      <c r="G29" s="22" t="s">
        <v>14</v>
      </c>
      <c r="H29" s="32">
        <v>0</v>
      </c>
    </row>
    <row r="30" spans="1:8" ht="30.75" customHeight="1">
      <c r="A30" s="118" t="s">
        <v>35</v>
      </c>
      <c r="B30" s="118"/>
      <c r="C30" s="118"/>
      <c r="D30" s="118"/>
      <c r="E30" s="118"/>
      <c r="G30" s="22" t="s">
        <v>14</v>
      </c>
      <c r="H30" s="32">
        <f>H28*0.04</f>
        <v>0</v>
      </c>
    </row>
    <row r="31" spans="1:8" ht="15" customHeight="1">
      <c r="A31" s="119" t="s">
        <v>19</v>
      </c>
      <c r="B31" s="119"/>
      <c r="C31" s="119"/>
      <c r="D31" s="119"/>
      <c r="E31" s="119"/>
      <c r="G31" s="22" t="s">
        <v>14</v>
      </c>
      <c r="H31" s="36">
        <f>H28+H30</f>
        <v>0</v>
      </c>
    </row>
    <row r="32" spans="1:8">
      <c r="A32" t="s">
        <v>69</v>
      </c>
      <c r="G32" s="22" t="s">
        <v>14</v>
      </c>
      <c r="H32" s="35">
        <f>Sheet1!Q28</f>
        <v>0</v>
      </c>
    </row>
    <row r="33" spans="1:8">
      <c r="A33" t="s">
        <v>36</v>
      </c>
      <c r="G33" s="22" t="s">
        <v>14</v>
      </c>
      <c r="H33" s="35">
        <f>H31-H32</f>
        <v>0</v>
      </c>
    </row>
    <row r="34" spans="1:8" ht="17.25" customHeight="1">
      <c r="A34" s="76" t="s">
        <v>70</v>
      </c>
      <c r="G34" s="22" t="s">
        <v>14</v>
      </c>
      <c r="H34" s="36">
        <v>0</v>
      </c>
    </row>
    <row r="35" spans="1:8" ht="15" customHeight="1">
      <c r="A35" s="76" t="s">
        <v>71</v>
      </c>
      <c r="G35" s="22" t="s">
        <v>14</v>
      </c>
      <c r="H35" s="36">
        <v>0</v>
      </c>
    </row>
    <row r="36" spans="1:8" ht="15" customHeight="1">
      <c r="A36" s="76" t="s">
        <v>72</v>
      </c>
      <c r="G36" s="22" t="s">
        <v>14</v>
      </c>
      <c r="H36" s="36">
        <v>0</v>
      </c>
    </row>
    <row r="37" spans="1:8" ht="15.75">
      <c r="A37" s="76"/>
      <c r="E37" t="s">
        <v>73</v>
      </c>
      <c r="G37" s="22" t="s">
        <v>14</v>
      </c>
      <c r="H37" s="36">
        <f>H31-H32-H34-H35-H36</f>
        <v>0</v>
      </c>
    </row>
    <row r="41" spans="1:8">
      <c r="C41" s="14"/>
      <c r="D41" s="14"/>
      <c r="E41" s="14" t="s">
        <v>80</v>
      </c>
      <c r="F41" s="21" t="s">
        <v>14</v>
      </c>
    </row>
    <row r="42" spans="1:8">
      <c r="A42" s="14" t="s">
        <v>81</v>
      </c>
      <c r="D42" s="14"/>
      <c r="E42" s="74" t="s">
        <v>82</v>
      </c>
      <c r="F42" s="75" t="s">
        <v>14</v>
      </c>
    </row>
    <row r="43" spans="1:8">
      <c r="C43" s="14"/>
      <c r="D43" s="14"/>
      <c r="E43" s="74" t="s">
        <v>83</v>
      </c>
      <c r="F43" s="75" t="s">
        <v>14</v>
      </c>
    </row>
  </sheetData>
  <mergeCells count="35">
    <mergeCell ref="E22:F22"/>
    <mergeCell ref="B19:D19"/>
    <mergeCell ref="B20:D20"/>
    <mergeCell ref="B21:D21"/>
    <mergeCell ref="B22:D22"/>
    <mergeCell ref="E19:F19"/>
    <mergeCell ref="E20:F20"/>
    <mergeCell ref="E21:F21"/>
    <mergeCell ref="B23:D23"/>
    <mergeCell ref="E23:F23"/>
    <mergeCell ref="A29:E29"/>
    <mergeCell ref="A30:E30"/>
    <mergeCell ref="A31:E31"/>
    <mergeCell ref="A28:C28"/>
    <mergeCell ref="A27:E27"/>
    <mergeCell ref="A25:F25"/>
    <mergeCell ref="C11:E11"/>
    <mergeCell ref="C12:E12"/>
    <mergeCell ref="E16:F16"/>
    <mergeCell ref="E17:F17"/>
    <mergeCell ref="E18:F18"/>
    <mergeCell ref="B15:F15"/>
    <mergeCell ref="B18:D18"/>
    <mergeCell ref="C13:E13"/>
    <mergeCell ref="B14:F14"/>
    <mergeCell ref="A1:H1"/>
    <mergeCell ref="B2:C2"/>
    <mergeCell ref="D2:H2"/>
    <mergeCell ref="B3:C3"/>
    <mergeCell ref="D3:H3"/>
    <mergeCell ref="C7:E7"/>
    <mergeCell ref="C8:E8"/>
    <mergeCell ref="C9:E9"/>
    <mergeCell ref="C10:E10"/>
    <mergeCell ref="C6:E6"/>
  </mergeCells>
  <pageMargins left="0.7" right="0.7" top="0.75" bottom="0.75" header="0.3" footer="0.3"/>
  <pageSetup orientation="portrait" horizontalDpi="1200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 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2024-11-14T04:43:27Z</dcterms:modified>
</cp:coreProperties>
</file>